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3515" windowHeight="9810"/>
  </bookViews>
  <sheets>
    <sheet name="LT" sheetId="3" r:id="rId1"/>
  </sheets>
  <definedNames>
    <definedName name="datums">#REF!</definedName>
    <definedName name="_xlnm.Print_Area" localSheetId="0">LT!$A$2:$O$51</definedName>
    <definedName name="_xlnm.Print_Titles" localSheetId="0">LT!$11:$15</definedName>
    <definedName name="gads">#REF!</definedName>
    <definedName name="mēnesis">#REF!</definedName>
  </definedNames>
  <calcPr calcId="125725"/>
</workbook>
</file>

<file path=xl/calcChain.xml><?xml version="1.0" encoding="utf-8"?>
<calcChain xmlns="http://schemas.openxmlformats.org/spreadsheetml/2006/main">
  <c r="D30" i="3"/>
  <c r="D44" l="1"/>
  <c r="D43" l="1"/>
  <c r="D26"/>
  <c r="D41" l="1"/>
  <c r="D42"/>
  <c r="D37" l="1"/>
  <c r="D36"/>
  <c r="D35"/>
  <c r="O8" l="1"/>
</calcChain>
</file>

<file path=xl/sharedStrings.xml><?xml version="1.0" encoding="utf-8"?>
<sst xmlns="http://schemas.openxmlformats.org/spreadsheetml/2006/main" count="137" uniqueCount="90">
  <si>
    <t>Kopā</t>
  </si>
  <si>
    <t>euro</t>
  </si>
  <si>
    <t>alga</t>
  </si>
  <si>
    <t>nismi</t>
  </si>
  <si>
    <t xml:space="preserve">     Virsizdevumi t.sk. darba aizsardzība </t>
  </si>
  <si>
    <t xml:space="preserve">                Peļņa </t>
  </si>
  <si>
    <t xml:space="preserve">Darba devēja sociālais nodoklis </t>
  </si>
  <si>
    <t>Tāmes tiešās izmaksas euro</t>
  </si>
  <si>
    <t>Darbu , izdevumu nosaukums</t>
  </si>
  <si>
    <t>samaksa.</t>
  </si>
  <si>
    <t>kopā</t>
  </si>
  <si>
    <t>tilpība</t>
  </si>
  <si>
    <t>Summa</t>
  </si>
  <si>
    <t>c/h</t>
  </si>
  <si>
    <t>likme euro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</si>
  <si>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</si>
  <si>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</si>
  <si>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</si>
  <si>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</si>
  <si>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</si>
  <si>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</si>
  <si>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</si>
  <si>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</si>
  <si>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</si>
  <si>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</si>
  <si>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</si>
  <si>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</si>
  <si>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</si>
  <si>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</si>
  <si>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Transporta izdevumi %</t>
  </si>
  <si>
    <t>Tiešās izmaksas kopā</t>
  </si>
  <si>
    <t>Nr. p. k.</t>
  </si>
  <si>
    <t>Mērvienība</t>
  </si>
  <si>
    <t>Daudzums</t>
  </si>
  <si>
    <t>Vienības izmaksas</t>
  </si>
  <si>
    <t>Laika norma (c/h)</t>
  </si>
  <si>
    <t>Kopējās izmaksas</t>
  </si>
  <si>
    <t>Darba samaksas likme (euro/h)</t>
  </si>
  <si>
    <t>1</t>
  </si>
  <si>
    <t>16</t>
  </si>
  <si>
    <t>Lokālā tāme Nr. 1-1</t>
  </si>
  <si>
    <t>m3</t>
  </si>
  <si>
    <t>m</t>
  </si>
  <si>
    <t>m2</t>
  </si>
  <si>
    <t>kompl.</t>
  </si>
  <si>
    <t>TMP Vilciens 4</t>
  </si>
  <si>
    <t>Šūpoļu konstrukcija SM1</t>
  </si>
  <si>
    <t>PIR4.0-8-6.4 H 4 metri, D6,4m</t>
  </si>
  <si>
    <t>šķembas pamatnes</t>
  </si>
  <si>
    <t>smilšu pamatnes</t>
  </si>
  <si>
    <t>Parka sols</t>
  </si>
  <si>
    <t>Parka atkritumu tvertne</t>
  </si>
  <si>
    <t>betona bruģakmens</t>
  </si>
  <si>
    <t>rupja smilts  b= 180 mm</t>
  </si>
  <si>
    <t xml:space="preserve"> -dolomīta šķembas fr.20-40 mm, 300mm</t>
  </si>
  <si>
    <t>betons B15, F50</t>
  </si>
  <si>
    <t xml:space="preserve"> -grunts apjoms</t>
  </si>
  <si>
    <t>ekskavators</t>
  </si>
  <si>
    <t>h</t>
  </si>
  <si>
    <t xml:space="preserve"> - vibroplate </t>
  </si>
  <si>
    <t>m/m</t>
  </si>
  <si>
    <t>Dārza Lapenes H 4 metri, D5,4m</t>
  </si>
  <si>
    <t>palīgmateriāli</t>
  </si>
  <si>
    <t>Akmensdārzu ierīkošana (iekārtota vieta stādījumiem) 125,5 m2</t>
  </si>
  <si>
    <t>Bruģu seguma izbūve 175,5 m2</t>
  </si>
  <si>
    <t>Dambretes laukums ierikošana ar pamatnes (šķembu sagataves kārta, smilšu pamatne) 100 m2</t>
  </si>
  <si>
    <t>Apmales pazeminātās 1000 x 220 x 150 uz betona pamata</t>
  </si>
  <si>
    <t>Ietves plāksnes 500 x 500 x 70 mm,(krasains);Kolle Betons vai analogs</t>
  </si>
  <si>
    <t>Informatīvā stenda uzstādīšana</t>
  </si>
  <si>
    <t>Iekārtu uzstādīšana</t>
  </si>
  <si>
    <t>Zemes darbi (rotaļu laukums)-Būvbedres aizrakšana (pievedot jaunu grunti-smilšu), blīvējot grunti ik pa 0,2 m ; 152,3 m2</t>
  </si>
  <si>
    <r>
      <t>Darba alga (</t>
    </r>
    <r>
      <rPr>
        <i/>
        <sz val="8"/>
        <rFont val="Times New Roman"/>
        <family val="1"/>
        <charset val="204"/>
      </rPr>
      <t>euro</t>
    </r>
    <r>
      <rPr>
        <sz val="8"/>
        <rFont val="Times New Roman"/>
        <family val="1"/>
        <charset val="204"/>
      </rPr>
      <t>)</t>
    </r>
  </si>
  <si>
    <r>
      <t>Materiāli (</t>
    </r>
    <r>
      <rPr>
        <i/>
        <sz val="8"/>
        <rFont val="Times New Roman"/>
        <family val="1"/>
        <charset val="204"/>
      </rPr>
      <t>euro</t>
    </r>
    <r>
      <rPr>
        <sz val="8"/>
        <rFont val="Times New Roman"/>
        <family val="1"/>
        <charset val="204"/>
      </rPr>
      <t>)</t>
    </r>
  </si>
  <si>
    <r>
      <t>Mehānismi (</t>
    </r>
    <r>
      <rPr>
        <i/>
        <sz val="8"/>
        <rFont val="Times New Roman"/>
        <family val="1"/>
        <charset val="204"/>
      </rPr>
      <t>euro</t>
    </r>
    <r>
      <rPr>
        <sz val="8"/>
        <rFont val="Times New Roman"/>
        <family val="1"/>
        <charset val="204"/>
      </rPr>
      <t>)</t>
    </r>
  </si>
  <si>
    <r>
      <t>Kopā (</t>
    </r>
    <r>
      <rPr>
        <i/>
        <sz val="8"/>
        <rFont val="Times New Roman"/>
        <family val="1"/>
        <charset val="204"/>
      </rPr>
      <t>euro</t>
    </r>
    <r>
      <rPr>
        <sz val="8"/>
        <rFont val="Times New Roman"/>
        <family val="1"/>
        <charset val="204"/>
      </rPr>
      <t>)</t>
    </r>
  </si>
  <si>
    <r>
      <t>Darbietilpība (</t>
    </r>
    <r>
      <rPr>
        <i/>
        <sz val="8"/>
        <rFont val="Times New Roman"/>
        <family val="1"/>
        <charset val="204"/>
      </rPr>
      <t>c/h</t>
    </r>
    <r>
      <rPr>
        <sz val="8"/>
        <rFont val="Times New Roman"/>
        <family val="1"/>
        <charset val="204"/>
      </rPr>
      <t>)</t>
    </r>
  </si>
  <si>
    <t>Pievienotās vērtības nodoklis</t>
  </si>
  <si>
    <t>Pavisam</t>
  </si>
  <si>
    <t>paraksts, tā atšifrējums, datums</t>
  </si>
  <si>
    <t>Sert. Nr.</t>
  </si>
  <si>
    <t>Pārbaudīja: _____________________________________</t>
  </si>
  <si>
    <t>Sastādīja: ____________________________________</t>
  </si>
  <si>
    <t>Būvuzņēmējs:</t>
  </si>
  <si>
    <t xml:space="preserve">Projekts: </t>
  </si>
  <si>
    <r>
      <rPr>
        <b/>
        <i/>
        <sz val="11"/>
        <rFont val="Times New Roman"/>
        <family val="1"/>
        <charset val="186"/>
      </rPr>
      <t>Būves nosaukums</t>
    </r>
    <r>
      <rPr>
        <b/>
        <sz val="11"/>
        <rFont val="Times New Roman"/>
        <family val="1"/>
        <charset val="186"/>
      </rPr>
      <t>: Aktīvās atpūtas laukuma labiekārtošana Elkšņu ciemā</t>
    </r>
  </si>
  <si>
    <r>
      <rPr>
        <b/>
        <i/>
        <sz val="11"/>
        <rFont val="Times New Roman"/>
        <family val="1"/>
        <charset val="186"/>
      </rPr>
      <t xml:space="preserve">Objekta adrese: </t>
    </r>
    <r>
      <rPr>
        <b/>
        <sz val="11"/>
        <rFont val="Times New Roman"/>
        <family val="1"/>
        <charset val="186"/>
      </rPr>
      <t>Dzenīši 2,3,4,7, Elkšņi, Elkšņu pagasts, Viesītes novads</t>
    </r>
  </si>
  <si>
    <r>
      <rPr>
        <b/>
        <i/>
        <sz val="11"/>
        <rFont val="Times New Roman"/>
        <family val="1"/>
        <charset val="186"/>
      </rPr>
      <t>Pasūtītājs:</t>
    </r>
    <r>
      <rPr>
        <b/>
        <sz val="11"/>
        <rFont val="Times New Roman"/>
        <family val="1"/>
        <charset val="186"/>
      </rPr>
      <t xml:space="preserve"> Viesītes novada pašvaldība, Brīvības iela 10, Viesīte, Viesītes novads, LV-5237</t>
    </r>
  </si>
  <si>
    <t>Aktīvās atpūtas vietas labiekārtošana Viesītes novada Elkšņu ciemā, Nr. 17-05-AL24-A019.2203-000004</t>
  </si>
  <si>
    <t>Iepirkums:</t>
  </si>
  <si>
    <t>VNP 2017/ 17 ELFLA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</si>
</sst>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_-* #,##0.00_-;\-* #,##0.00_-;_-* \-??_-;_-@_-"/>
    <numFmt numFmtId="166" formatCode="0.0"/>
  </numFmts>
  <fonts count="19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 Cyr"/>
      <family val="2"/>
      <charset val="204"/>
    </font>
    <font>
      <sz val="12"/>
      <name val="Courier New"/>
      <family val="3"/>
      <charset val="186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b/>
      <i/>
      <sz val="11"/>
      <name val="Times New Roman"/>
      <family val="1"/>
      <charset val="186"/>
    </font>
    <font>
      <b/>
      <sz val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4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5" fillId="0" borderId="0"/>
    <xf numFmtId="0" fontId="4" fillId="0" borderId="0"/>
    <xf numFmtId="0" fontId="3" fillId="0" borderId="0"/>
    <xf numFmtId="0" fontId="1" fillId="0" borderId="0"/>
    <xf numFmtId="0" fontId="1" fillId="0" borderId="0"/>
    <xf numFmtId="165" fontId="1" fillId="0" borderId="0" applyFill="0" applyBorder="0" applyAlignment="0" applyProtection="0"/>
  </cellStyleXfs>
  <cellXfs count="131">
    <xf numFmtId="0" fontId="0" fillId="0" borderId="0" xfId="0"/>
    <xf numFmtId="0" fontId="8" fillId="2" borderId="0" xfId="5" applyFont="1" applyFill="1" applyAlignment="1">
      <alignment vertical="center"/>
    </xf>
    <xf numFmtId="0" fontId="9" fillId="2" borderId="0" xfId="5" applyFont="1" applyFill="1" applyAlignment="1">
      <alignment horizontal="center" vertical="center"/>
    </xf>
    <xf numFmtId="0" fontId="8" fillId="2" borderId="0" xfId="1" applyFont="1" applyFill="1" applyAlignment="1">
      <alignment vertical="center"/>
    </xf>
    <xf numFmtId="0" fontId="8" fillId="2" borderId="0" xfId="1" applyFont="1" applyFill="1" applyBorder="1" applyAlignment="1">
      <alignment horizontal="left" vertical="center"/>
    </xf>
    <xf numFmtId="0" fontId="8" fillId="2" borderId="0" xfId="1" applyFont="1" applyFill="1" applyAlignment="1">
      <alignment horizontal="left" vertical="center"/>
    </xf>
    <xf numFmtId="165" fontId="7" fillId="2" borderId="0" xfId="1" applyNumberFormat="1" applyFont="1" applyFill="1" applyAlignment="1">
      <alignment vertical="center"/>
    </xf>
    <xf numFmtId="0" fontId="10" fillId="2" borderId="0" xfId="5" applyFont="1" applyFill="1" applyAlignment="1">
      <alignment vertical="center"/>
    </xf>
    <xf numFmtId="0" fontId="9" fillId="2" borderId="0" xfId="5" applyFont="1" applyFill="1" applyAlignment="1">
      <alignment vertical="center"/>
    </xf>
    <xf numFmtId="166" fontId="10" fillId="2" borderId="0" xfId="5" applyNumberFormat="1" applyFont="1" applyFill="1" applyAlignment="1">
      <alignment vertical="center"/>
    </xf>
    <xf numFmtId="2" fontId="10" fillId="2" borderId="0" xfId="5" applyNumberFormat="1" applyFont="1" applyFill="1" applyAlignment="1">
      <alignment vertical="center"/>
    </xf>
    <xf numFmtId="49" fontId="10" fillId="2" borderId="7" xfId="5" applyNumberFormat="1" applyFont="1" applyFill="1" applyBorder="1" applyAlignment="1">
      <alignment horizontal="center" vertical="center"/>
    </xf>
    <xf numFmtId="49" fontId="10" fillId="2" borderId="8" xfId="5" applyNumberFormat="1" applyFont="1" applyFill="1" applyBorder="1" applyAlignment="1">
      <alignment horizontal="center" vertical="center"/>
    </xf>
    <xf numFmtId="49" fontId="10" fillId="2" borderId="2" xfId="5" applyNumberFormat="1" applyFont="1" applyFill="1" applyBorder="1" applyAlignment="1">
      <alignment horizontal="center" vertical="center"/>
    </xf>
    <xf numFmtId="49" fontId="10" fillId="2" borderId="9" xfId="5" applyNumberFormat="1" applyFont="1" applyFill="1" applyBorder="1" applyAlignment="1">
      <alignment horizontal="center" vertical="center"/>
    </xf>
    <xf numFmtId="49" fontId="10" fillId="2" borderId="10" xfId="5" applyNumberFormat="1" applyFont="1" applyFill="1" applyBorder="1" applyAlignment="1">
      <alignment horizontal="center" vertical="center"/>
    </xf>
    <xf numFmtId="49" fontId="8" fillId="3" borderId="4" xfId="4" applyNumberFormat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left" vertical="center"/>
    </xf>
    <xf numFmtId="0" fontId="10" fillId="2" borderId="5" xfId="1" applyNumberFormat="1" applyFont="1" applyFill="1" applyBorder="1" applyAlignment="1">
      <alignment horizontal="center" vertical="center"/>
    </xf>
    <xf numFmtId="3" fontId="10" fillId="2" borderId="5" xfId="1" applyNumberFormat="1" applyFont="1" applyFill="1" applyBorder="1" applyAlignment="1">
      <alignment horizontal="center" vertical="center"/>
    </xf>
    <xf numFmtId="165" fontId="8" fillId="2" borderId="5" xfId="4" applyNumberFormat="1" applyFont="1" applyFill="1" applyBorder="1" applyAlignment="1">
      <alignment horizontal="center" vertical="center"/>
    </xf>
    <xf numFmtId="2" fontId="8" fillId="2" borderId="1" xfId="5" applyNumberFormat="1" applyFont="1" applyFill="1" applyBorder="1" applyAlignment="1">
      <alignment horizontal="center" vertical="center" wrapText="1"/>
    </xf>
    <xf numFmtId="165" fontId="8" fillId="2" borderId="6" xfId="4" applyNumberFormat="1" applyFont="1" applyFill="1" applyBorder="1" applyAlignment="1">
      <alignment horizontal="center" vertical="center"/>
    </xf>
    <xf numFmtId="2" fontId="8" fillId="2" borderId="11" xfId="7" applyNumberFormat="1" applyFont="1" applyFill="1" applyBorder="1" applyAlignment="1" applyProtection="1">
      <alignment horizontal="center" vertical="center" wrapText="1"/>
    </xf>
    <xf numFmtId="2" fontId="8" fillId="2" borderId="12" xfId="7" applyNumberFormat="1" applyFont="1" applyFill="1" applyBorder="1" applyAlignment="1" applyProtection="1">
      <alignment horizontal="center" vertical="center" wrapText="1"/>
    </xf>
    <xf numFmtId="2" fontId="8" fillId="2" borderId="1" xfId="7" applyNumberFormat="1" applyFont="1" applyFill="1" applyBorder="1" applyAlignment="1" applyProtection="1">
      <alignment horizontal="center" vertical="center" wrapText="1"/>
    </xf>
    <xf numFmtId="2" fontId="8" fillId="2" borderId="13" xfId="7" applyNumberFormat="1" applyFont="1" applyFill="1" applyBorder="1" applyAlignment="1" applyProtection="1">
      <alignment horizontal="center" vertical="center" wrapText="1"/>
    </xf>
    <xf numFmtId="49" fontId="7" fillId="3" borderId="4" xfId="4" applyNumberFormat="1" applyFont="1" applyFill="1" applyBorder="1" applyAlignment="1">
      <alignment horizontal="center" vertical="center" wrapText="1"/>
    </xf>
    <xf numFmtId="0" fontId="11" fillId="2" borderId="24" xfId="3" applyFont="1" applyFill="1" applyBorder="1" applyAlignment="1">
      <alignment vertical="center"/>
    </xf>
    <xf numFmtId="0" fontId="12" fillId="2" borderId="24" xfId="2" applyFont="1" applyFill="1" applyBorder="1" applyAlignment="1">
      <alignment horizontal="center" vertical="center"/>
    </xf>
    <xf numFmtId="4" fontId="8" fillId="2" borderId="5" xfId="4" applyNumberFormat="1" applyFont="1" applyFill="1" applyBorder="1" applyAlignment="1">
      <alignment horizontal="center" vertical="center"/>
    </xf>
    <xf numFmtId="2" fontId="12" fillId="2" borderId="5" xfId="0" applyNumberFormat="1" applyFont="1" applyFill="1" applyBorder="1" applyAlignment="1">
      <alignment horizontal="center" vertical="center" wrapText="1"/>
    </xf>
    <xf numFmtId="2" fontId="12" fillId="2" borderId="6" xfId="0" applyNumberFormat="1" applyFont="1" applyFill="1" applyBorder="1" applyAlignment="1">
      <alignment horizontal="center" vertical="center" wrapText="1"/>
    </xf>
    <xf numFmtId="4" fontId="8" fillId="2" borderId="11" xfId="7" applyNumberFormat="1" applyFont="1" applyFill="1" applyBorder="1" applyAlignment="1" applyProtection="1">
      <alignment horizontal="center" vertical="center" wrapText="1"/>
    </xf>
    <xf numFmtId="4" fontId="8" fillId="2" borderId="12" xfId="7" applyNumberFormat="1" applyFont="1" applyFill="1" applyBorder="1" applyAlignment="1" applyProtection="1">
      <alignment horizontal="center" vertical="center" wrapText="1"/>
    </xf>
    <xf numFmtId="4" fontId="8" fillId="2" borderId="1" xfId="7" applyNumberFormat="1" applyFont="1" applyFill="1" applyBorder="1" applyAlignment="1" applyProtection="1">
      <alignment horizontal="center" vertical="center" wrapText="1"/>
    </xf>
    <xf numFmtId="4" fontId="8" fillId="2" borderId="13" xfId="7" applyNumberFormat="1" applyFont="1" applyFill="1" applyBorder="1" applyAlignment="1" applyProtection="1">
      <alignment horizontal="center" vertical="center" wrapText="1"/>
    </xf>
    <xf numFmtId="0" fontId="12" fillId="2" borderId="24" xfId="3" applyFont="1" applyFill="1" applyBorder="1" applyAlignment="1">
      <alignment horizontal="center" vertical="center"/>
    </xf>
    <xf numFmtId="49" fontId="7" fillId="3" borderId="21" xfId="4" applyNumberFormat="1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4" fontId="12" fillId="2" borderId="25" xfId="1" applyNumberFormat="1" applyFont="1" applyFill="1" applyBorder="1" applyAlignment="1">
      <alignment vertical="center" wrapText="1"/>
    </xf>
    <xf numFmtId="4" fontId="11" fillId="2" borderId="26" xfId="1" applyNumberFormat="1" applyFont="1" applyFill="1" applyBorder="1" applyAlignment="1">
      <alignment horizontal="right" vertical="center" wrapText="1"/>
    </xf>
    <xf numFmtId="4" fontId="11" fillId="2" borderId="23" xfId="1" applyNumberFormat="1" applyFont="1" applyFill="1" applyBorder="1" applyAlignment="1">
      <alignment vertical="center" wrapText="1"/>
    </xf>
    <xf numFmtId="4" fontId="11" fillId="2" borderId="23" xfId="1" applyNumberFormat="1" applyFont="1" applyFill="1" applyBorder="1" applyAlignment="1">
      <alignment horizontal="center" vertical="center" wrapText="1"/>
    </xf>
    <xf numFmtId="4" fontId="11" fillId="2" borderId="14" xfId="1" applyNumberFormat="1" applyFont="1" applyFill="1" applyBorder="1" applyAlignment="1">
      <alignment vertical="center" wrapText="1"/>
    </xf>
    <xf numFmtId="4" fontId="11" fillId="2" borderId="19" xfId="1" applyNumberFormat="1" applyFont="1" applyFill="1" applyBorder="1" applyAlignment="1">
      <alignment vertical="center" wrapText="1"/>
    </xf>
    <xf numFmtId="10" fontId="8" fillId="2" borderId="15" xfId="1" applyNumberFormat="1" applyFont="1" applyFill="1" applyBorder="1" applyAlignment="1">
      <alignment horizontal="center" vertical="center" wrapText="1"/>
    </xf>
    <xf numFmtId="4" fontId="8" fillId="2" borderId="16" xfId="1" applyNumberFormat="1" applyFont="1" applyFill="1" applyBorder="1" applyAlignment="1">
      <alignment vertical="center"/>
    </xf>
    <xf numFmtId="4" fontId="8" fillId="2" borderId="15" xfId="1" applyNumberFormat="1" applyFont="1" applyFill="1" applyBorder="1" applyAlignment="1">
      <alignment horizontal="center" vertical="center" wrapText="1"/>
    </xf>
    <xf numFmtId="4" fontId="8" fillId="2" borderId="17" xfId="1" applyNumberFormat="1" applyFont="1" applyFill="1" applyBorder="1" applyAlignment="1">
      <alignment horizontal="center" vertical="center" wrapText="1"/>
    </xf>
    <xf numFmtId="4" fontId="8" fillId="2" borderId="18" xfId="1" applyNumberFormat="1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13" fillId="2" borderId="24" xfId="0" applyFont="1" applyFill="1" applyBorder="1" applyAlignment="1">
      <alignment horizontal="right" vertical="center" wrapText="1"/>
    </xf>
    <xf numFmtId="0" fontId="13" fillId="2" borderId="24" xfId="3" applyFont="1" applyFill="1" applyBorder="1" applyAlignment="1">
      <alignment horizontal="right" vertical="center"/>
    </xf>
    <xf numFmtId="0" fontId="13" fillId="2" borderId="24" xfId="3" applyFont="1" applyFill="1" applyBorder="1" applyAlignment="1">
      <alignment horizontal="right" vertical="center" wrapText="1"/>
    </xf>
    <xf numFmtId="49" fontId="13" fillId="2" borderId="24" xfId="3" applyNumberFormat="1" applyFont="1" applyFill="1" applyBorder="1" applyAlignment="1">
      <alignment horizontal="right" vertical="center" wrapText="1"/>
    </xf>
    <xf numFmtId="2" fontId="12" fillId="2" borderId="24" xfId="3" applyNumberFormat="1" applyFont="1" applyFill="1" applyBorder="1" applyAlignment="1">
      <alignment horizontal="center" vertical="center"/>
    </xf>
    <xf numFmtId="0" fontId="7" fillId="2" borderId="0" xfId="5" applyFont="1" applyFill="1" applyBorder="1" applyAlignment="1">
      <alignment horizontal="center" vertical="center"/>
    </xf>
    <xf numFmtId="49" fontId="7" fillId="0" borderId="4" xfId="4" applyNumberFormat="1" applyFont="1" applyFill="1" applyBorder="1" applyAlignment="1">
      <alignment horizontal="center" vertical="center" wrapText="1"/>
    </xf>
    <xf numFmtId="0" fontId="11" fillId="0" borderId="24" xfId="3" applyFont="1" applyFill="1" applyBorder="1" applyAlignment="1">
      <alignment vertical="center"/>
    </xf>
    <xf numFmtId="0" fontId="12" fillId="0" borderId="24" xfId="2" applyFont="1" applyFill="1" applyBorder="1" applyAlignment="1">
      <alignment horizontal="center" vertical="center"/>
    </xf>
    <xf numFmtId="4" fontId="8" fillId="0" borderId="5" xfId="4" applyNumberFormat="1" applyFont="1" applyFill="1" applyBorder="1" applyAlignment="1">
      <alignment horizontal="center" vertical="center"/>
    </xf>
    <xf numFmtId="2" fontId="12" fillId="0" borderId="5" xfId="0" applyNumberFormat="1" applyFont="1" applyFill="1" applyBorder="1" applyAlignment="1">
      <alignment horizontal="center" vertical="center" wrapText="1"/>
    </xf>
    <xf numFmtId="2" fontId="12" fillId="0" borderId="6" xfId="0" applyNumberFormat="1" applyFont="1" applyFill="1" applyBorder="1" applyAlignment="1">
      <alignment horizontal="center" vertical="center" wrapText="1"/>
    </xf>
    <xf numFmtId="4" fontId="8" fillId="0" borderId="11" xfId="7" applyNumberFormat="1" applyFont="1" applyFill="1" applyBorder="1" applyAlignment="1" applyProtection="1">
      <alignment horizontal="center" vertical="center" wrapText="1"/>
    </xf>
    <xf numFmtId="4" fontId="8" fillId="0" borderId="12" xfId="7" applyNumberFormat="1" applyFont="1" applyFill="1" applyBorder="1" applyAlignment="1" applyProtection="1">
      <alignment horizontal="center" vertical="center" wrapText="1"/>
    </xf>
    <xf numFmtId="4" fontId="8" fillId="0" borderId="1" xfId="7" applyNumberFormat="1" applyFont="1" applyFill="1" applyBorder="1" applyAlignment="1" applyProtection="1">
      <alignment horizontal="center" vertical="center" wrapText="1"/>
    </xf>
    <xf numFmtId="4" fontId="8" fillId="0" borderId="13" xfId="7" applyNumberFormat="1" applyFont="1" applyFill="1" applyBorder="1" applyAlignment="1" applyProtection="1">
      <alignment horizontal="center" vertical="center" wrapText="1"/>
    </xf>
    <xf numFmtId="0" fontId="11" fillId="2" borderId="24" xfId="3" applyFont="1" applyFill="1" applyBorder="1" applyAlignment="1">
      <alignment vertical="center" wrapText="1"/>
    </xf>
    <xf numFmtId="49" fontId="7" fillId="2" borderId="4" xfId="4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0" fontId="6" fillId="2" borderId="0" xfId="5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 wrapText="1"/>
    </xf>
    <xf numFmtId="0" fontId="10" fillId="2" borderId="22" xfId="5" applyFont="1" applyFill="1" applyBorder="1" applyAlignment="1">
      <alignment horizontal="center" vertical="center" textRotation="90" wrapText="1"/>
    </xf>
    <xf numFmtId="0" fontId="10" fillId="2" borderId="32" xfId="5" applyFont="1" applyFill="1" applyBorder="1" applyAlignment="1">
      <alignment horizontal="center" vertical="center" textRotation="90" wrapText="1"/>
    </xf>
    <xf numFmtId="0" fontId="10" fillId="2" borderId="30" xfId="5" applyFont="1" applyFill="1" applyBorder="1" applyAlignment="1">
      <alignment horizontal="center" vertical="center" textRotation="90" wrapText="1"/>
    </xf>
    <xf numFmtId="0" fontId="6" fillId="2" borderId="0" xfId="5" applyFont="1" applyFill="1" applyBorder="1" applyAlignment="1">
      <alignment horizontal="center" vertical="center"/>
    </xf>
    <xf numFmtId="0" fontId="9" fillId="2" borderId="37" xfId="5" applyFont="1" applyFill="1" applyBorder="1" applyAlignment="1">
      <alignment horizontal="center" vertical="center"/>
    </xf>
    <xf numFmtId="0" fontId="9" fillId="2" borderId="34" xfId="5" applyFont="1" applyFill="1" applyBorder="1" applyAlignment="1">
      <alignment horizontal="center" vertical="center"/>
    </xf>
    <xf numFmtId="0" fontId="10" fillId="2" borderId="20" xfId="5" applyFont="1" applyFill="1" applyBorder="1" applyAlignment="1">
      <alignment horizontal="center" vertical="center"/>
    </xf>
    <xf numFmtId="0" fontId="10" fillId="2" borderId="33" xfId="5" applyFont="1" applyFill="1" applyBorder="1" applyAlignment="1">
      <alignment horizontal="center" vertical="center"/>
    </xf>
    <xf numFmtId="0" fontId="10" fillId="2" borderId="31" xfId="5" applyFont="1" applyFill="1" applyBorder="1" applyAlignment="1">
      <alignment horizontal="center" vertical="center"/>
    </xf>
    <xf numFmtId="4" fontId="7" fillId="2" borderId="42" xfId="1" applyNumberFormat="1" applyFont="1" applyFill="1" applyBorder="1" applyAlignment="1">
      <alignment horizontal="right" vertical="center" wrapText="1"/>
    </xf>
    <xf numFmtId="4" fontId="7" fillId="2" borderId="43" xfId="1" applyNumberFormat="1" applyFont="1" applyFill="1" applyBorder="1" applyAlignment="1">
      <alignment horizontal="right" vertical="center" wrapText="1"/>
    </xf>
    <xf numFmtId="0" fontId="9" fillId="2" borderId="27" xfId="5" applyFont="1" applyFill="1" applyBorder="1" applyAlignment="1">
      <alignment horizontal="center" vertical="center"/>
    </xf>
    <xf numFmtId="0" fontId="10" fillId="2" borderId="35" xfId="5" applyFont="1" applyFill="1" applyBorder="1" applyAlignment="1">
      <alignment horizontal="center" vertical="center"/>
    </xf>
    <xf numFmtId="0" fontId="10" fillId="2" borderId="32" xfId="5" applyFont="1" applyFill="1" applyBorder="1" applyAlignment="1">
      <alignment horizontal="center" vertical="center"/>
    </xf>
    <xf numFmtId="0" fontId="10" fillId="2" borderId="30" xfId="5" applyFont="1" applyFill="1" applyBorder="1" applyAlignment="1">
      <alignment horizontal="center" vertical="center"/>
    </xf>
    <xf numFmtId="49" fontId="10" fillId="2" borderId="36" xfId="5" applyNumberFormat="1" applyFont="1" applyFill="1" applyBorder="1" applyAlignment="1">
      <alignment horizontal="center" vertical="center"/>
    </xf>
    <xf numFmtId="49" fontId="10" fillId="2" borderId="3" xfId="5" applyNumberFormat="1" applyFont="1" applyFill="1" applyBorder="1" applyAlignment="1">
      <alignment horizontal="center" vertical="center"/>
    </xf>
    <xf numFmtId="49" fontId="10" fillId="2" borderId="38" xfId="5" applyNumberFormat="1" applyFont="1" applyFill="1" applyBorder="1" applyAlignment="1">
      <alignment horizontal="center" vertical="center"/>
    </xf>
    <xf numFmtId="164" fontId="10" fillId="2" borderId="35" xfId="5" applyNumberFormat="1" applyFont="1" applyFill="1" applyBorder="1" applyAlignment="1">
      <alignment horizontal="center" vertical="center"/>
    </xf>
    <xf numFmtId="164" fontId="10" fillId="2" borderId="32" xfId="5" applyNumberFormat="1" applyFont="1" applyFill="1" applyBorder="1" applyAlignment="1">
      <alignment horizontal="center" vertical="center"/>
    </xf>
    <xf numFmtId="164" fontId="10" fillId="2" borderId="30" xfId="5" applyNumberFormat="1" applyFont="1" applyFill="1" applyBorder="1" applyAlignment="1">
      <alignment horizontal="center" vertical="center"/>
    </xf>
    <xf numFmtId="4" fontId="8" fillId="2" borderId="39" xfId="1" applyNumberFormat="1" applyFont="1" applyFill="1" applyBorder="1" applyAlignment="1">
      <alignment horizontal="right" vertical="center" wrapText="1"/>
    </xf>
    <xf numFmtId="4" fontId="8" fillId="2" borderId="40" xfId="1" applyNumberFormat="1" applyFont="1" applyFill="1" applyBorder="1" applyAlignment="1">
      <alignment horizontal="right" vertical="center" wrapText="1"/>
    </xf>
    <xf numFmtId="4" fontId="8" fillId="2" borderId="41" xfId="1" applyNumberFormat="1" applyFont="1" applyFill="1" applyBorder="1" applyAlignment="1">
      <alignment horizontal="right" vertical="center" wrapText="1"/>
    </xf>
    <xf numFmtId="4" fontId="7" fillId="2" borderId="44" xfId="1" applyNumberFormat="1" applyFont="1" applyFill="1" applyBorder="1" applyAlignment="1">
      <alignment horizontal="center" vertical="center" wrapText="1"/>
    </xf>
    <xf numFmtId="4" fontId="7" fillId="2" borderId="45" xfId="1" applyNumberFormat="1" applyFont="1" applyFill="1" applyBorder="1" applyAlignment="1">
      <alignment vertical="center" wrapText="1"/>
    </xf>
    <xf numFmtId="0" fontId="12" fillId="2" borderId="24" xfId="0" applyFont="1" applyFill="1" applyBorder="1" applyAlignment="1">
      <alignment vertical="center"/>
    </xf>
    <xf numFmtId="4" fontId="7" fillId="2" borderId="28" xfId="1" applyNumberFormat="1" applyFont="1" applyFill="1" applyBorder="1" applyAlignment="1">
      <alignment horizontal="right" vertical="center" wrapText="1"/>
    </xf>
    <xf numFmtId="4" fontId="7" fillId="2" borderId="46" xfId="1" applyNumberFormat="1" applyFont="1" applyFill="1" applyBorder="1" applyAlignment="1">
      <alignment horizontal="right" vertical="center" wrapText="1"/>
    </xf>
    <xf numFmtId="10" fontId="7" fillId="2" borderId="46" xfId="1" applyNumberFormat="1" applyFont="1" applyFill="1" applyBorder="1" applyAlignment="1">
      <alignment vertical="center" wrapText="1"/>
    </xf>
    <xf numFmtId="4" fontId="7" fillId="2" borderId="47" xfId="1" applyNumberFormat="1" applyFont="1" applyFill="1" applyBorder="1" applyAlignment="1">
      <alignment horizontal="center" vertical="center" wrapText="1"/>
    </xf>
    <xf numFmtId="0" fontId="1" fillId="2" borderId="24" xfId="6" applyFont="1" applyFill="1" applyBorder="1" applyAlignment="1">
      <alignment horizontal="right"/>
    </xf>
    <xf numFmtId="10" fontId="12" fillId="2" borderId="24" xfId="0" applyNumberFormat="1" applyFont="1" applyFill="1" applyBorder="1" applyAlignment="1">
      <alignment vertical="center"/>
    </xf>
    <xf numFmtId="0" fontId="12" fillId="2" borderId="48" xfId="0" applyFont="1" applyFill="1" applyBorder="1" applyAlignment="1">
      <alignment horizontal="right" vertical="center"/>
    </xf>
    <xf numFmtId="0" fontId="12" fillId="2" borderId="29" xfId="0" applyFont="1" applyFill="1" applyBorder="1" applyAlignment="1">
      <alignment horizontal="right" vertical="center"/>
    </xf>
    <xf numFmtId="0" fontId="15" fillId="2" borderId="24" xfId="0" applyFont="1" applyFill="1" applyBorder="1" applyAlignment="1">
      <alignment horizontal="right" vertical="center"/>
    </xf>
    <xf numFmtId="9" fontId="12" fillId="2" borderId="24" xfId="0" applyNumberFormat="1" applyFont="1" applyFill="1" applyBorder="1" applyAlignment="1">
      <alignment vertical="center"/>
    </xf>
    <xf numFmtId="0" fontId="15" fillId="2" borderId="24" xfId="0" applyFont="1" applyFill="1" applyBorder="1" applyAlignment="1">
      <alignment vertical="center"/>
    </xf>
    <xf numFmtId="0" fontId="7" fillId="2" borderId="0" xfId="5" applyFont="1" applyFill="1" applyBorder="1" applyAlignment="1">
      <alignment vertical="center"/>
    </xf>
    <xf numFmtId="0" fontId="16" fillId="2" borderId="0" xfId="5" applyFont="1" applyFill="1" applyBorder="1" applyAlignment="1">
      <alignment vertical="center"/>
    </xf>
    <xf numFmtId="49" fontId="15" fillId="2" borderId="0" xfId="5" applyNumberFormat="1" applyFont="1" applyFill="1" applyBorder="1" applyAlignment="1">
      <alignment horizontal="left" vertical="center"/>
    </xf>
    <xf numFmtId="0" fontId="15" fillId="2" borderId="0" xfId="0" applyFont="1" applyFill="1" applyAlignment="1">
      <alignment vertical="center"/>
    </xf>
    <xf numFmtId="0" fontId="17" fillId="2" borderId="0" xfId="5" applyFont="1" applyFill="1" applyBorder="1" applyAlignment="1">
      <alignment horizontal="left" vertical="center"/>
    </xf>
    <xf numFmtId="0" fontId="15" fillId="2" borderId="0" xfId="5" applyFont="1" applyFill="1" applyBorder="1" applyAlignment="1">
      <alignment horizontal="center" vertical="center"/>
    </xf>
    <xf numFmtId="0" fontId="16" fillId="2" borderId="0" xfId="5" applyFont="1" applyFill="1" applyBorder="1" applyAlignment="1">
      <alignment horizontal="center" vertical="center"/>
    </xf>
    <xf numFmtId="0" fontId="17" fillId="2" borderId="0" xfId="5" applyNumberFormat="1" applyFont="1" applyFill="1" applyBorder="1" applyAlignment="1">
      <alignment horizontal="left" vertical="center"/>
    </xf>
    <xf numFmtId="49" fontId="16" fillId="2" borderId="0" xfId="5" applyNumberFormat="1" applyFont="1" applyFill="1" applyBorder="1" applyAlignment="1">
      <alignment horizontal="left" vertical="center"/>
    </xf>
    <xf numFmtId="49" fontId="15" fillId="2" borderId="0" xfId="5" applyNumberFormat="1" applyFont="1" applyFill="1" applyBorder="1" applyAlignment="1">
      <alignment vertical="center"/>
    </xf>
    <xf numFmtId="49" fontId="16" fillId="2" borderId="0" xfId="5" applyNumberFormat="1" applyFont="1" applyFill="1" applyBorder="1" applyAlignment="1">
      <alignment vertical="center"/>
    </xf>
    <xf numFmtId="0" fontId="16" fillId="2" borderId="0" xfId="1" applyFont="1" applyFill="1" applyAlignment="1">
      <alignment vertical="center"/>
    </xf>
    <xf numFmtId="0" fontId="16" fillId="2" borderId="0" xfId="1" applyFont="1" applyFill="1" applyAlignment="1">
      <alignment horizontal="center" vertical="center"/>
    </xf>
    <xf numFmtId="49" fontId="18" fillId="2" borderId="0" xfId="5" applyNumberFormat="1" applyFont="1" applyFill="1" applyAlignment="1">
      <alignment horizontal="center" vertical="center"/>
    </xf>
    <xf numFmtId="0" fontId="18" fillId="2" borderId="0" xfId="5" applyFont="1" applyFill="1" applyAlignment="1">
      <alignment vertical="center"/>
    </xf>
    <xf numFmtId="0" fontId="18" fillId="2" borderId="0" xfId="5" applyFont="1" applyFill="1" applyAlignment="1">
      <alignment horizontal="center" vertical="center"/>
    </xf>
    <xf numFmtId="164" fontId="18" fillId="2" borderId="0" xfId="5" applyNumberFormat="1" applyFont="1" applyFill="1" applyAlignment="1">
      <alignment horizontal="center" vertical="center"/>
    </xf>
    <xf numFmtId="0" fontId="17" fillId="2" borderId="0" xfId="5" applyFont="1" applyFill="1" applyBorder="1" applyAlignment="1">
      <alignment vertical="center"/>
    </xf>
    <xf numFmtId="0" fontId="15" fillId="2" borderId="0" xfId="1" applyFont="1" applyFill="1" applyAlignment="1">
      <alignment vertical="center"/>
    </xf>
    <xf numFmtId="0" fontId="17" fillId="2" borderId="0" xfId="5" applyFont="1" applyFill="1" applyAlignment="1">
      <alignment horizontal="center" vertical="center"/>
    </xf>
  </cellXfs>
  <cellStyles count="8">
    <cellStyle name="Normal 2" xfId="1"/>
    <cellStyle name="Normal_1_V39 2.600 - 6.440 km" xfId="2"/>
    <cellStyle name="Normal_Darbu daudzumi" xfId="3"/>
    <cellStyle name="Normal_tāmes sagatave prezentācijai" xfId="4"/>
    <cellStyle name="Parastais" xfId="0" builtinId="0"/>
    <cellStyle name="Обычный_Gulbene siltinashana kor" xfId="5"/>
    <cellStyle name="Обычный_Jelgava 1.internatskola tame (version 1)" xfId="6"/>
    <cellStyle name="Финансовый_Gulbene siltinashana kor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showZeros="0" tabSelected="1" zoomScale="82" zoomScaleNormal="82" workbookViewId="0">
      <selection activeCell="G28" sqref="G28:H28"/>
    </sheetView>
  </sheetViews>
  <sheetFormatPr defaultColWidth="9.140625" defaultRowHeight="15"/>
  <cols>
    <col min="1" max="1" width="9" style="70" customWidth="1"/>
    <col min="2" max="2" width="48" style="70" customWidth="1"/>
    <col min="3" max="3" width="8" style="70" customWidth="1"/>
    <col min="4" max="4" width="9.7109375" style="70" customWidth="1"/>
    <col min="5" max="5" width="9.5703125" style="70" customWidth="1"/>
    <col min="6" max="9" width="8.28515625" style="70" customWidth="1"/>
    <col min="10" max="10" width="10.5703125" style="70" customWidth="1"/>
    <col min="11" max="11" width="10.7109375" style="70" customWidth="1"/>
    <col min="12" max="12" width="12" style="70" customWidth="1"/>
    <col min="13" max="13" width="12.42578125" style="70" customWidth="1"/>
    <col min="14" max="14" width="12" style="70" customWidth="1"/>
    <col min="15" max="15" width="12.7109375" style="70" customWidth="1"/>
    <col min="16" max="16384" width="9.140625" style="70"/>
  </cols>
  <sheetData>
    <row r="1" spans="1:15" ht="15" customHeight="1">
      <c r="N1" s="72"/>
      <c r="O1" s="72"/>
    </row>
    <row r="2" spans="1:15" ht="15.75">
      <c r="A2" s="76" t="s">
        <v>40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15" ht="15.7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>
      <c r="A4" s="128" t="s">
        <v>82</v>
      </c>
      <c r="B4" s="112"/>
      <c r="C4" s="112"/>
      <c r="D4" s="112"/>
      <c r="E4" s="112"/>
      <c r="F4" s="112"/>
      <c r="G4" s="112"/>
      <c r="H4" s="111"/>
      <c r="I4" s="111"/>
      <c r="J4" s="111"/>
      <c r="K4" s="111"/>
      <c r="L4" s="111"/>
      <c r="M4" s="111"/>
      <c r="N4" s="111"/>
      <c r="O4" s="111"/>
    </row>
    <row r="5" spans="1:15">
      <c r="A5" s="113" t="s">
        <v>84</v>
      </c>
      <c r="B5" s="114"/>
      <c r="C5" s="115"/>
      <c r="D5" s="116"/>
      <c r="E5" s="117"/>
      <c r="F5" s="117"/>
      <c r="G5" s="117"/>
      <c r="H5" s="57"/>
      <c r="I5" s="57"/>
      <c r="J5" s="57"/>
      <c r="K5" s="57"/>
      <c r="L5" s="57"/>
      <c r="M5" s="57"/>
      <c r="N5" s="57"/>
      <c r="O5" s="57"/>
    </row>
    <row r="6" spans="1:15">
      <c r="A6" s="113" t="s">
        <v>85</v>
      </c>
      <c r="B6" s="118"/>
      <c r="C6" s="113"/>
      <c r="D6" s="113"/>
      <c r="E6" s="119"/>
      <c r="F6" s="119"/>
      <c r="G6" s="119"/>
      <c r="H6" s="1"/>
      <c r="I6" s="1"/>
      <c r="J6" s="1"/>
      <c r="K6" s="1"/>
      <c r="L6" s="1"/>
      <c r="M6" s="1"/>
      <c r="N6" s="1"/>
      <c r="O6" s="1"/>
    </row>
    <row r="7" spans="1:15">
      <c r="A7" s="113" t="s">
        <v>86</v>
      </c>
      <c r="B7" s="118"/>
      <c r="C7" s="120"/>
      <c r="D7" s="120"/>
      <c r="E7" s="121"/>
      <c r="F7" s="121"/>
      <c r="G7" s="121"/>
      <c r="H7" s="1"/>
      <c r="I7" s="1"/>
      <c r="J7" s="1"/>
      <c r="K7" s="1"/>
      <c r="L7" s="1"/>
      <c r="M7" s="1"/>
      <c r="N7" s="1"/>
      <c r="O7" s="1"/>
    </row>
    <row r="8" spans="1:15">
      <c r="A8" s="130" t="s">
        <v>83</v>
      </c>
      <c r="B8" s="129" t="s">
        <v>87</v>
      </c>
      <c r="C8" s="123"/>
      <c r="D8" s="123"/>
      <c r="E8" s="122"/>
      <c r="F8" s="122"/>
      <c r="G8" s="122"/>
      <c r="H8" s="3"/>
      <c r="I8" s="3"/>
      <c r="J8" s="3"/>
      <c r="K8" s="3"/>
      <c r="L8" s="4" t="s">
        <v>7</v>
      </c>
      <c r="M8" s="5"/>
      <c r="N8" s="4"/>
      <c r="O8" s="6">
        <f>O49</f>
        <v>0</v>
      </c>
    </row>
    <row r="9" spans="1:15">
      <c r="A9" s="130" t="s">
        <v>88</v>
      </c>
      <c r="B9" s="129" t="s">
        <v>89</v>
      </c>
      <c r="C9" s="123"/>
      <c r="D9" s="123"/>
      <c r="E9" s="122"/>
      <c r="F9" s="122"/>
      <c r="G9" s="122"/>
      <c r="H9" s="3"/>
      <c r="I9" s="3"/>
      <c r="J9" s="3"/>
      <c r="K9" s="3"/>
      <c r="L9" s="4"/>
      <c r="M9" s="5"/>
      <c r="N9" s="4"/>
      <c r="O9" s="6"/>
    </row>
    <row r="10" spans="1:15" ht="15.75" thickBot="1">
      <c r="A10" s="124"/>
      <c r="B10" s="125"/>
      <c r="C10" s="126"/>
      <c r="D10" s="127"/>
      <c r="E10" s="126"/>
      <c r="F10" s="126"/>
      <c r="G10" s="126"/>
      <c r="H10" s="2"/>
      <c r="I10" s="7"/>
      <c r="J10" s="8"/>
      <c r="K10" s="7"/>
      <c r="L10" s="7"/>
      <c r="M10" s="7"/>
      <c r="N10" s="9"/>
      <c r="O10" s="10"/>
    </row>
    <row r="11" spans="1:15">
      <c r="A11" s="88" t="s">
        <v>31</v>
      </c>
      <c r="B11" s="85" t="s">
        <v>8</v>
      </c>
      <c r="C11" s="85" t="s">
        <v>32</v>
      </c>
      <c r="D11" s="91" t="s">
        <v>33</v>
      </c>
      <c r="E11" s="77" t="s">
        <v>34</v>
      </c>
      <c r="F11" s="77"/>
      <c r="G11" s="77"/>
      <c r="H11" s="77"/>
      <c r="I11" s="77"/>
      <c r="J11" s="78"/>
      <c r="K11" s="84" t="s">
        <v>36</v>
      </c>
      <c r="L11" s="84"/>
      <c r="M11" s="84"/>
      <c r="N11" s="84"/>
      <c r="O11" s="79" t="s">
        <v>12</v>
      </c>
    </row>
    <row r="12" spans="1:15">
      <c r="A12" s="89"/>
      <c r="B12" s="86"/>
      <c r="C12" s="86"/>
      <c r="D12" s="92"/>
      <c r="E12" s="73" t="s">
        <v>35</v>
      </c>
      <c r="F12" s="73" t="s">
        <v>37</v>
      </c>
      <c r="G12" s="73" t="s">
        <v>71</v>
      </c>
      <c r="H12" s="73" t="s">
        <v>72</v>
      </c>
      <c r="I12" s="73" t="s">
        <v>73</v>
      </c>
      <c r="J12" s="73" t="s">
        <v>74</v>
      </c>
      <c r="K12" s="73" t="s">
        <v>75</v>
      </c>
      <c r="L12" s="73" t="s">
        <v>71</v>
      </c>
      <c r="M12" s="73" t="s">
        <v>72</v>
      </c>
      <c r="N12" s="73" t="s">
        <v>73</v>
      </c>
      <c r="O12" s="80"/>
    </row>
    <row r="13" spans="1:15">
      <c r="A13" s="89"/>
      <c r="B13" s="86"/>
      <c r="C13" s="86"/>
      <c r="D13" s="92"/>
      <c r="E13" s="74"/>
      <c r="F13" s="74" t="s">
        <v>9</v>
      </c>
      <c r="G13" s="74" t="s">
        <v>2</v>
      </c>
      <c r="H13" s="74"/>
      <c r="I13" s="74" t="s">
        <v>3</v>
      </c>
      <c r="J13" s="74" t="s">
        <v>10</v>
      </c>
      <c r="K13" s="74" t="s">
        <v>11</v>
      </c>
      <c r="L13" s="74" t="s">
        <v>2</v>
      </c>
      <c r="M13" s="74"/>
      <c r="N13" s="74" t="s">
        <v>3</v>
      </c>
      <c r="O13" s="80"/>
    </row>
    <row r="14" spans="1:15" ht="23.25" customHeight="1" thickBot="1">
      <c r="A14" s="90"/>
      <c r="B14" s="87"/>
      <c r="C14" s="87"/>
      <c r="D14" s="93"/>
      <c r="E14" s="75"/>
      <c r="F14" s="75" t="s">
        <v>14</v>
      </c>
      <c r="G14" s="75" t="s">
        <v>1</v>
      </c>
      <c r="H14" s="75" t="s">
        <v>1</v>
      </c>
      <c r="I14" s="75" t="s">
        <v>1</v>
      </c>
      <c r="J14" s="75" t="s">
        <v>1</v>
      </c>
      <c r="K14" s="75" t="s">
        <v>13</v>
      </c>
      <c r="L14" s="75" t="s">
        <v>1</v>
      </c>
      <c r="M14" s="75" t="s">
        <v>1</v>
      </c>
      <c r="N14" s="75" t="s">
        <v>1</v>
      </c>
      <c r="O14" s="81"/>
    </row>
    <row r="15" spans="1:15" ht="15.75" thickBot="1">
      <c r="A15" s="11" t="s">
        <v>38</v>
      </c>
      <c r="B15" s="12" t="s">
        <v>16</v>
      </c>
      <c r="C15" s="12" t="s">
        <v>17</v>
      </c>
      <c r="D15" s="12" t="s">
        <v>18</v>
      </c>
      <c r="E15" s="12" t="s">
        <v>19</v>
      </c>
      <c r="F15" s="12" t="s">
        <v>20</v>
      </c>
      <c r="G15" s="12" t="s">
        <v>21</v>
      </c>
      <c r="H15" s="12" t="s">
        <v>22</v>
      </c>
      <c r="I15" s="13" t="s">
        <v>23</v>
      </c>
      <c r="J15" s="14" t="s">
        <v>24</v>
      </c>
      <c r="K15" s="15" t="s">
        <v>25</v>
      </c>
      <c r="L15" s="12" t="s">
        <v>26</v>
      </c>
      <c r="M15" s="12" t="s">
        <v>27</v>
      </c>
      <c r="N15" s="12" t="s">
        <v>28</v>
      </c>
      <c r="O15" s="13" t="s">
        <v>39</v>
      </c>
    </row>
    <row r="16" spans="1:15">
      <c r="A16" s="16"/>
      <c r="B16" s="17"/>
      <c r="C16" s="18"/>
      <c r="D16" s="19"/>
      <c r="E16" s="20"/>
      <c r="F16" s="20"/>
      <c r="G16" s="21"/>
      <c r="H16" s="20"/>
      <c r="I16" s="22"/>
      <c r="J16" s="23"/>
      <c r="K16" s="24"/>
      <c r="L16" s="25"/>
      <c r="M16" s="25"/>
      <c r="N16" s="25"/>
      <c r="O16" s="26"/>
    </row>
    <row r="17" spans="1:15" s="51" customFormat="1">
      <c r="A17" s="58" t="s">
        <v>38</v>
      </c>
      <c r="B17" s="59" t="s">
        <v>68</v>
      </c>
      <c r="C17" s="60" t="s">
        <v>44</v>
      </c>
      <c r="D17" s="60">
        <v>1</v>
      </c>
      <c r="E17" s="61"/>
      <c r="F17" s="61"/>
      <c r="G17" s="62"/>
      <c r="H17" s="62"/>
      <c r="I17" s="63"/>
      <c r="J17" s="64"/>
      <c r="K17" s="65"/>
      <c r="L17" s="66"/>
      <c r="M17" s="66"/>
      <c r="N17" s="66"/>
      <c r="O17" s="67"/>
    </row>
    <row r="18" spans="1:15">
      <c r="A18" s="27" t="s">
        <v>15</v>
      </c>
      <c r="B18" s="28" t="s">
        <v>69</v>
      </c>
      <c r="C18" s="29"/>
      <c r="D18" s="29">
        <v>1</v>
      </c>
      <c r="E18" s="30"/>
      <c r="F18" s="30"/>
      <c r="G18" s="31"/>
      <c r="H18" s="31"/>
      <c r="I18" s="32"/>
      <c r="J18" s="33"/>
      <c r="K18" s="34"/>
      <c r="L18" s="35"/>
      <c r="M18" s="35"/>
      <c r="N18" s="35"/>
      <c r="O18" s="36"/>
    </row>
    <row r="19" spans="1:15">
      <c r="A19" s="27"/>
      <c r="B19" s="52" t="s">
        <v>46</v>
      </c>
      <c r="C19" s="37" t="s">
        <v>44</v>
      </c>
      <c r="D19" s="37">
        <v>1</v>
      </c>
      <c r="E19" s="30"/>
      <c r="F19" s="30"/>
      <c r="G19" s="31"/>
      <c r="H19" s="31"/>
      <c r="I19" s="32"/>
      <c r="J19" s="33"/>
      <c r="K19" s="34"/>
      <c r="L19" s="35"/>
      <c r="M19" s="35"/>
      <c r="N19" s="35"/>
      <c r="O19" s="36"/>
    </row>
    <row r="20" spans="1:15">
      <c r="A20" s="27"/>
      <c r="B20" s="53" t="s">
        <v>47</v>
      </c>
      <c r="C20" s="37" t="s">
        <v>44</v>
      </c>
      <c r="D20" s="37">
        <v>1</v>
      </c>
      <c r="E20" s="30"/>
      <c r="F20" s="30"/>
      <c r="G20" s="31"/>
      <c r="H20" s="31"/>
      <c r="I20" s="32"/>
      <c r="J20" s="33"/>
      <c r="K20" s="34"/>
      <c r="L20" s="35"/>
      <c r="M20" s="35"/>
      <c r="N20" s="35"/>
      <c r="O20" s="36"/>
    </row>
    <row r="21" spans="1:15">
      <c r="A21" s="38"/>
      <c r="B21" s="54" t="s">
        <v>45</v>
      </c>
      <c r="C21" s="37" t="s">
        <v>44</v>
      </c>
      <c r="D21" s="37">
        <v>1</v>
      </c>
      <c r="E21" s="30"/>
      <c r="F21" s="30"/>
      <c r="G21" s="31"/>
      <c r="H21" s="31"/>
      <c r="I21" s="32"/>
      <c r="J21" s="33"/>
      <c r="K21" s="34"/>
      <c r="L21" s="35"/>
      <c r="M21" s="35"/>
      <c r="N21" s="35"/>
      <c r="O21" s="36"/>
    </row>
    <row r="22" spans="1:15">
      <c r="A22" s="38"/>
      <c r="B22" s="54" t="s">
        <v>50</v>
      </c>
      <c r="C22" s="37" t="s">
        <v>44</v>
      </c>
      <c r="D22" s="37">
        <v>1</v>
      </c>
      <c r="E22" s="30"/>
      <c r="F22" s="30"/>
      <c r="G22" s="31"/>
      <c r="H22" s="31"/>
      <c r="I22" s="32"/>
      <c r="J22" s="33"/>
      <c r="K22" s="34"/>
      <c r="L22" s="35"/>
      <c r="M22" s="35"/>
      <c r="N22" s="35"/>
      <c r="O22" s="36"/>
    </row>
    <row r="23" spans="1:15">
      <c r="A23" s="38"/>
      <c r="B23" s="54" t="s">
        <v>51</v>
      </c>
      <c r="C23" s="37" t="s">
        <v>44</v>
      </c>
      <c r="D23" s="37">
        <v>1</v>
      </c>
      <c r="E23" s="30"/>
      <c r="F23" s="30"/>
      <c r="G23" s="31"/>
      <c r="H23" s="31"/>
      <c r="I23" s="32"/>
      <c r="J23" s="33"/>
      <c r="K23" s="34"/>
      <c r="L23" s="35"/>
      <c r="M23" s="35"/>
      <c r="N23" s="35"/>
      <c r="O23" s="36"/>
    </row>
    <row r="24" spans="1:15">
      <c r="A24" s="27"/>
      <c r="B24" s="53" t="s">
        <v>61</v>
      </c>
      <c r="C24" s="37" t="s">
        <v>44</v>
      </c>
      <c r="D24" s="37">
        <v>1</v>
      </c>
      <c r="E24" s="30"/>
      <c r="F24" s="30"/>
      <c r="G24" s="31"/>
      <c r="H24" s="31"/>
      <c r="I24" s="32"/>
      <c r="J24" s="33"/>
      <c r="K24" s="34"/>
      <c r="L24" s="35"/>
      <c r="M24" s="35"/>
      <c r="N24" s="35"/>
      <c r="O24" s="36"/>
    </row>
    <row r="25" spans="1:15" ht="42.75">
      <c r="A25" s="27" t="s">
        <v>16</v>
      </c>
      <c r="B25" s="68" t="s">
        <v>70</v>
      </c>
      <c r="C25" s="29" t="s">
        <v>43</v>
      </c>
      <c r="D25" s="29">
        <v>152.30000000000001</v>
      </c>
      <c r="E25" s="30"/>
      <c r="F25" s="30"/>
      <c r="G25" s="31"/>
      <c r="H25" s="31"/>
      <c r="I25" s="32"/>
      <c r="J25" s="33"/>
      <c r="K25" s="34"/>
      <c r="L25" s="35"/>
      <c r="M25" s="35"/>
      <c r="N25" s="35"/>
      <c r="O25" s="36"/>
    </row>
    <row r="26" spans="1:15">
      <c r="A26" s="27"/>
      <c r="B26" s="53" t="s">
        <v>56</v>
      </c>
      <c r="C26" s="37" t="s">
        <v>41</v>
      </c>
      <c r="D26" s="56">
        <f>D25*0.35*1.05</f>
        <v>55.97025</v>
      </c>
      <c r="E26" s="30"/>
      <c r="F26" s="30"/>
      <c r="G26" s="31"/>
      <c r="H26" s="31"/>
      <c r="I26" s="32"/>
      <c r="J26" s="33"/>
      <c r="K26" s="34"/>
      <c r="L26" s="35"/>
      <c r="M26" s="35"/>
      <c r="N26" s="35"/>
      <c r="O26" s="36"/>
    </row>
    <row r="27" spans="1:15">
      <c r="A27" s="38"/>
      <c r="B27" s="54" t="s">
        <v>57</v>
      </c>
      <c r="C27" s="37" t="s">
        <v>58</v>
      </c>
      <c r="D27" s="37">
        <v>12</v>
      </c>
      <c r="E27" s="30"/>
      <c r="F27" s="30"/>
      <c r="G27" s="31"/>
      <c r="H27" s="31"/>
      <c r="I27" s="32"/>
      <c r="J27" s="33"/>
      <c r="K27" s="34"/>
      <c r="L27" s="35"/>
      <c r="M27" s="35"/>
      <c r="N27" s="35"/>
      <c r="O27" s="36"/>
    </row>
    <row r="28" spans="1:15">
      <c r="A28" s="38"/>
      <c r="B28" s="54" t="s">
        <v>59</v>
      </c>
      <c r="C28" s="37" t="s">
        <v>60</v>
      </c>
      <c r="D28" s="37">
        <v>8</v>
      </c>
      <c r="E28" s="30"/>
      <c r="F28" s="30"/>
      <c r="G28" s="31"/>
      <c r="H28" s="31"/>
      <c r="I28" s="32"/>
      <c r="J28" s="33"/>
      <c r="K28" s="34"/>
      <c r="L28" s="35"/>
      <c r="M28" s="35"/>
      <c r="N28" s="35"/>
      <c r="O28" s="36"/>
    </row>
    <row r="29" spans="1:15" ht="28.5">
      <c r="A29" s="69" t="s">
        <v>17</v>
      </c>
      <c r="B29" s="68" t="s">
        <v>63</v>
      </c>
      <c r="C29" s="29" t="s">
        <v>43</v>
      </c>
      <c r="D29" s="29">
        <v>125.5</v>
      </c>
      <c r="E29" s="30"/>
      <c r="F29" s="30"/>
      <c r="G29" s="31"/>
      <c r="H29" s="31"/>
      <c r="I29" s="32"/>
      <c r="J29" s="33"/>
      <c r="K29" s="34"/>
      <c r="L29" s="35"/>
      <c r="M29" s="35"/>
      <c r="N29" s="35"/>
      <c r="O29" s="36"/>
    </row>
    <row r="30" spans="1:15">
      <c r="A30" s="27"/>
      <c r="B30" s="53" t="s">
        <v>56</v>
      </c>
      <c r="C30" s="37" t="s">
        <v>41</v>
      </c>
      <c r="D30" s="56">
        <f>125.5*0.35*1.05</f>
        <v>46.121249999999996</v>
      </c>
      <c r="E30" s="30"/>
      <c r="F30" s="30"/>
      <c r="G30" s="31"/>
      <c r="H30" s="31"/>
      <c r="I30" s="32"/>
      <c r="J30" s="33"/>
      <c r="K30" s="34"/>
      <c r="L30" s="35"/>
      <c r="M30" s="35"/>
      <c r="N30" s="35"/>
      <c r="O30" s="36"/>
    </row>
    <row r="31" spans="1:15">
      <c r="A31" s="38"/>
      <c r="B31" s="54" t="s">
        <v>57</v>
      </c>
      <c r="C31" s="37" t="s">
        <v>58</v>
      </c>
      <c r="D31" s="37">
        <v>8</v>
      </c>
      <c r="E31" s="30"/>
      <c r="F31" s="30"/>
      <c r="G31" s="31"/>
      <c r="H31" s="31"/>
      <c r="I31" s="32"/>
      <c r="J31" s="33"/>
      <c r="K31" s="34"/>
      <c r="L31" s="35"/>
      <c r="M31" s="35"/>
      <c r="N31" s="35"/>
      <c r="O31" s="36"/>
    </row>
    <row r="32" spans="1:15">
      <c r="A32" s="38"/>
      <c r="B32" s="54" t="s">
        <v>59</v>
      </c>
      <c r="C32" s="37" t="s">
        <v>60</v>
      </c>
      <c r="D32" s="37">
        <v>4</v>
      </c>
      <c r="E32" s="30"/>
      <c r="F32" s="30"/>
      <c r="G32" s="31"/>
      <c r="H32" s="31"/>
      <c r="I32" s="32"/>
      <c r="J32" s="33"/>
      <c r="K32" s="34"/>
      <c r="L32" s="35"/>
      <c r="M32" s="35"/>
      <c r="N32" s="35"/>
      <c r="O32" s="36"/>
    </row>
    <row r="33" spans="1:15">
      <c r="A33" s="38"/>
      <c r="B33" s="54" t="s">
        <v>62</v>
      </c>
      <c r="C33" s="37" t="s">
        <v>44</v>
      </c>
      <c r="D33" s="37">
        <v>1</v>
      </c>
      <c r="E33" s="30"/>
      <c r="F33" s="30"/>
      <c r="G33" s="31"/>
      <c r="H33" s="31"/>
      <c r="I33" s="32"/>
      <c r="J33" s="33"/>
      <c r="K33" s="34"/>
      <c r="L33" s="35"/>
      <c r="M33" s="35"/>
      <c r="N33" s="35"/>
      <c r="O33" s="36"/>
    </row>
    <row r="34" spans="1:15" ht="38.25" customHeight="1">
      <c r="A34" s="38" t="s">
        <v>18</v>
      </c>
      <c r="B34" s="68" t="s">
        <v>65</v>
      </c>
      <c r="C34" s="37" t="s">
        <v>43</v>
      </c>
      <c r="D34" s="37">
        <v>100</v>
      </c>
      <c r="E34" s="30"/>
      <c r="F34" s="30"/>
      <c r="G34" s="31"/>
      <c r="H34" s="31"/>
      <c r="I34" s="32"/>
      <c r="J34" s="33"/>
      <c r="K34" s="34"/>
      <c r="L34" s="35"/>
      <c r="M34" s="35"/>
      <c r="N34" s="35"/>
      <c r="O34" s="36"/>
    </row>
    <row r="35" spans="1:15" ht="30">
      <c r="A35" s="38"/>
      <c r="B35" s="55" t="s">
        <v>67</v>
      </c>
      <c r="C35" s="37" t="s">
        <v>43</v>
      </c>
      <c r="D35" s="37">
        <f>D34*1.05</f>
        <v>105</v>
      </c>
      <c r="E35" s="30"/>
      <c r="F35" s="30"/>
      <c r="G35" s="31"/>
      <c r="H35" s="31"/>
      <c r="I35" s="32"/>
      <c r="J35" s="33"/>
      <c r="K35" s="34"/>
      <c r="L35" s="35"/>
      <c r="M35" s="35"/>
      <c r="N35" s="35"/>
      <c r="O35" s="36"/>
    </row>
    <row r="36" spans="1:15">
      <c r="A36" s="38"/>
      <c r="B36" s="55" t="s">
        <v>48</v>
      </c>
      <c r="C36" s="39" t="s">
        <v>41</v>
      </c>
      <c r="D36" s="37">
        <f>D34*0.15</f>
        <v>15</v>
      </c>
      <c r="E36" s="30"/>
      <c r="F36" s="30"/>
      <c r="G36" s="31"/>
      <c r="H36" s="31"/>
      <c r="I36" s="32"/>
      <c r="J36" s="33"/>
      <c r="K36" s="34"/>
      <c r="L36" s="35"/>
      <c r="M36" s="35"/>
      <c r="N36" s="35"/>
      <c r="O36" s="36"/>
    </row>
    <row r="37" spans="1:15">
      <c r="A37" s="38"/>
      <c r="B37" s="55" t="s">
        <v>49</v>
      </c>
      <c r="C37" s="39" t="s">
        <v>41</v>
      </c>
      <c r="D37" s="37">
        <f>D34*0.2</f>
        <v>20</v>
      </c>
      <c r="E37" s="30"/>
      <c r="F37" s="30"/>
      <c r="G37" s="31"/>
      <c r="H37" s="31"/>
      <c r="I37" s="32"/>
      <c r="J37" s="33"/>
      <c r="K37" s="34"/>
      <c r="L37" s="35"/>
      <c r="M37" s="35"/>
      <c r="N37" s="35"/>
      <c r="O37" s="36"/>
    </row>
    <row r="38" spans="1:15">
      <c r="A38" s="38"/>
      <c r="B38" s="54" t="s">
        <v>55</v>
      </c>
      <c r="C38" s="37" t="s">
        <v>41</v>
      </c>
      <c r="D38" s="37">
        <v>0.54</v>
      </c>
      <c r="E38" s="30"/>
      <c r="F38" s="30"/>
      <c r="G38" s="31"/>
      <c r="H38" s="31"/>
      <c r="I38" s="32"/>
      <c r="J38" s="33"/>
      <c r="K38" s="34"/>
      <c r="L38" s="35"/>
      <c r="M38" s="35"/>
      <c r="N38" s="35"/>
      <c r="O38" s="36"/>
    </row>
    <row r="39" spans="1:15">
      <c r="A39" s="38"/>
      <c r="B39" s="54" t="s">
        <v>62</v>
      </c>
      <c r="C39" s="37" t="s">
        <v>44</v>
      </c>
      <c r="D39" s="37">
        <v>1</v>
      </c>
      <c r="E39" s="30"/>
      <c r="F39" s="30"/>
      <c r="G39" s="31"/>
      <c r="H39" s="31"/>
      <c r="I39" s="32"/>
      <c r="J39" s="33"/>
      <c r="K39" s="34"/>
      <c r="L39" s="35"/>
      <c r="M39" s="35"/>
      <c r="N39" s="35"/>
      <c r="O39" s="36"/>
    </row>
    <row r="40" spans="1:15" ht="19.149999999999999" customHeight="1">
      <c r="A40" s="38" t="s">
        <v>19</v>
      </c>
      <c r="B40" s="68" t="s">
        <v>64</v>
      </c>
      <c r="C40" s="37" t="s">
        <v>43</v>
      </c>
      <c r="D40" s="37">
        <v>175.5</v>
      </c>
      <c r="E40" s="30"/>
      <c r="F40" s="30"/>
      <c r="G40" s="31"/>
      <c r="H40" s="31"/>
      <c r="I40" s="32"/>
      <c r="J40" s="33"/>
      <c r="K40" s="34"/>
      <c r="L40" s="35"/>
      <c r="M40" s="35"/>
      <c r="N40" s="35"/>
      <c r="O40" s="36"/>
    </row>
    <row r="41" spans="1:15">
      <c r="A41" s="38"/>
      <c r="B41" s="55" t="s">
        <v>52</v>
      </c>
      <c r="C41" s="37" t="s">
        <v>43</v>
      </c>
      <c r="D41" s="56">
        <f>D40*1.05</f>
        <v>184.27500000000001</v>
      </c>
      <c r="E41" s="30"/>
      <c r="F41" s="30"/>
      <c r="G41" s="31"/>
      <c r="H41" s="31"/>
      <c r="I41" s="32"/>
      <c r="J41" s="33"/>
      <c r="K41" s="34"/>
      <c r="L41" s="35"/>
      <c r="M41" s="35"/>
      <c r="N41" s="35"/>
      <c r="O41" s="36"/>
    </row>
    <row r="42" spans="1:15">
      <c r="A42" s="38"/>
      <c r="B42" s="55" t="s">
        <v>53</v>
      </c>
      <c r="C42" s="39" t="s">
        <v>41</v>
      </c>
      <c r="D42" s="37">
        <f>D40*0.15</f>
        <v>26.324999999999999</v>
      </c>
      <c r="E42" s="30"/>
      <c r="F42" s="30"/>
      <c r="G42" s="31"/>
      <c r="H42" s="31"/>
      <c r="I42" s="32"/>
      <c r="J42" s="33"/>
      <c r="K42" s="34"/>
      <c r="L42" s="35"/>
      <c r="M42" s="35"/>
      <c r="N42" s="35"/>
      <c r="O42" s="36"/>
    </row>
    <row r="43" spans="1:15">
      <c r="A43" s="38"/>
      <c r="B43" s="55" t="s">
        <v>54</v>
      </c>
      <c r="C43" s="39" t="s">
        <v>41</v>
      </c>
      <c r="D43" s="37">
        <f>D40*0.2</f>
        <v>35.1</v>
      </c>
      <c r="E43" s="30"/>
      <c r="F43" s="30"/>
      <c r="G43" s="31"/>
      <c r="H43" s="31"/>
      <c r="I43" s="32"/>
      <c r="J43" s="33"/>
      <c r="K43" s="34"/>
      <c r="L43" s="35"/>
      <c r="M43" s="35"/>
      <c r="N43" s="35"/>
      <c r="O43" s="36"/>
    </row>
    <row r="44" spans="1:15" ht="30">
      <c r="A44" s="38"/>
      <c r="B44" s="54" t="s">
        <v>66</v>
      </c>
      <c r="C44" s="37" t="s">
        <v>42</v>
      </c>
      <c r="D44" s="37">
        <f>ROUNDUP((1+10+3+15.996)+12+12+7+0.5+15.5+3.772+2+15.5+3.772+11.9+7+31.5,0)</f>
        <v>153</v>
      </c>
      <c r="E44" s="30"/>
      <c r="F44" s="30"/>
      <c r="G44" s="31"/>
      <c r="H44" s="31"/>
      <c r="I44" s="32"/>
      <c r="J44" s="33"/>
      <c r="K44" s="34"/>
      <c r="L44" s="35"/>
      <c r="M44" s="35"/>
      <c r="N44" s="35"/>
      <c r="O44" s="36"/>
    </row>
    <row r="45" spans="1:15">
      <c r="A45" s="38"/>
      <c r="B45" s="54" t="s">
        <v>55</v>
      </c>
      <c r="C45" s="37" t="s">
        <v>41</v>
      </c>
      <c r="D45" s="37">
        <v>1.89</v>
      </c>
      <c r="E45" s="30"/>
      <c r="F45" s="30"/>
      <c r="G45" s="31"/>
      <c r="H45" s="31"/>
      <c r="I45" s="32"/>
      <c r="J45" s="33"/>
      <c r="K45" s="34"/>
      <c r="L45" s="35"/>
      <c r="M45" s="35"/>
      <c r="N45" s="35"/>
      <c r="O45" s="36"/>
    </row>
    <row r="46" spans="1:15" ht="15.75" thickBot="1">
      <c r="A46" s="38"/>
      <c r="B46" s="54" t="s">
        <v>62</v>
      </c>
      <c r="C46" s="37" t="s">
        <v>44</v>
      </c>
      <c r="D46" s="37">
        <v>1</v>
      </c>
      <c r="E46" s="30"/>
      <c r="F46" s="30"/>
      <c r="G46" s="31"/>
      <c r="H46" s="31"/>
      <c r="I46" s="32"/>
      <c r="J46" s="33"/>
      <c r="K46" s="34"/>
      <c r="L46" s="35"/>
      <c r="M46" s="35"/>
      <c r="N46" s="35"/>
      <c r="O46" s="36"/>
    </row>
    <row r="47" spans="1:15" ht="15.75" thickBot="1">
      <c r="A47" s="40"/>
      <c r="B47" s="41" t="s">
        <v>0</v>
      </c>
      <c r="C47" s="42"/>
      <c r="D47" s="43"/>
      <c r="E47" s="42"/>
      <c r="F47" s="42"/>
      <c r="G47" s="42"/>
      <c r="H47" s="42"/>
      <c r="I47" s="42"/>
      <c r="J47" s="44"/>
      <c r="K47" s="44"/>
      <c r="L47" s="44"/>
      <c r="M47" s="44"/>
      <c r="N47" s="44"/>
      <c r="O47" s="45"/>
    </row>
    <row r="48" spans="1:15">
      <c r="A48" s="94" t="s">
        <v>29</v>
      </c>
      <c r="B48" s="95"/>
      <c r="C48" s="95"/>
      <c r="D48" s="95"/>
      <c r="E48" s="95"/>
      <c r="F48" s="95"/>
      <c r="G48" s="95"/>
      <c r="H48" s="95"/>
      <c r="I48" s="95"/>
      <c r="J48" s="96"/>
      <c r="K48" s="46"/>
      <c r="L48" s="47"/>
      <c r="M48" s="48"/>
      <c r="N48" s="49"/>
      <c r="O48" s="50"/>
    </row>
    <row r="49" spans="1:15" ht="15.75" thickBot="1">
      <c r="A49" s="82" t="s">
        <v>30</v>
      </c>
      <c r="B49" s="83"/>
      <c r="C49" s="83"/>
      <c r="D49" s="83"/>
      <c r="E49" s="83"/>
      <c r="F49" s="83"/>
      <c r="G49" s="83"/>
      <c r="H49" s="83"/>
      <c r="I49" s="100"/>
      <c r="J49" s="101"/>
      <c r="K49" s="102"/>
      <c r="L49" s="103"/>
      <c r="M49" s="103"/>
      <c r="N49" s="97"/>
      <c r="O49" s="98"/>
    </row>
    <row r="50" spans="1:15">
      <c r="I50" s="104" t="s">
        <v>4</v>
      </c>
      <c r="J50" s="104"/>
      <c r="K50" s="104"/>
      <c r="L50" s="104"/>
      <c r="M50" s="104"/>
      <c r="N50" s="99"/>
      <c r="O50" s="99"/>
    </row>
    <row r="51" spans="1:15">
      <c r="I51" s="104" t="s">
        <v>5</v>
      </c>
      <c r="J51" s="104"/>
      <c r="K51" s="104"/>
      <c r="L51" s="104"/>
      <c r="M51" s="104"/>
      <c r="N51" s="99"/>
      <c r="O51" s="99"/>
    </row>
    <row r="52" spans="1:15">
      <c r="I52" s="104" t="s">
        <v>6</v>
      </c>
      <c r="J52" s="104"/>
      <c r="K52" s="104"/>
      <c r="L52" s="104"/>
      <c r="M52" s="104"/>
      <c r="N52" s="105">
        <v>0.2359</v>
      </c>
      <c r="O52" s="99"/>
    </row>
    <row r="53" spans="1:15">
      <c r="I53" s="108" t="s">
        <v>0</v>
      </c>
      <c r="J53" s="108"/>
      <c r="K53" s="108"/>
      <c r="L53" s="108"/>
      <c r="M53" s="108"/>
      <c r="N53" s="99"/>
      <c r="O53" s="110"/>
    </row>
    <row r="54" spans="1:15">
      <c r="I54" s="106" t="s">
        <v>76</v>
      </c>
      <c r="J54" s="107"/>
      <c r="K54" s="107"/>
      <c r="L54" s="107"/>
      <c r="M54" s="107"/>
      <c r="N54" s="109">
        <v>0.21</v>
      </c>
      <c r="O54" s="99"/>
    </row>
    <row r="55" spans="1:15">
      <c r="I55" s="108" t="s">
        <v>77</v>
      </c>
      <c r="J55" s="108"/>
      <c r="K55" s="108"/>
      <c r="L55" s="108"/>
      <c r="M55" s="108"/>
      <c r="N55" s="99"/>
      <c r="O55" s="110"/>
    </row>
    <row r="57" spans="1:15">
      <c r="B57" s="70" t="s">
        <v>81</v>
      </c>
      <c r="D57" s="70" t="s">
        <v>78</v>
      </c>
    </row>
    <row r="59" spans="1:15">
      <c r="B59" s="70" t="s">
        <v>80</v>
      </c>
      <c r="D59" s="70" t="s">
        <v>78</v>
      </c>
    </row>
    <row r="61" spans="1:15">
      <c r="C61" s="70" t="s">
        <v>79</v>
      </c>
    </row>
  </sheetData>
  <mergeCells count="27">
    <mergeCell ref="I53:M53"/>
    <mergeCell ref="I54:M54"/>
    <mergeCell ref="I55:M55"/>
    <mergeCell ref="I50:M50"/>
    <mergeCell ref="I51:M51"/>
    <mergeCell ref="I52:M52"/>
    <mergeCell ref="A49:J49"/>
    <mergeCell ref="K11:N11"/>
    <mergeCell ref="E12:E14"/>
    <mergeCell ref="L12:L14"/>
    <mergeCell ref="I12:I14"/>
    <mergeCell ref="J12:J14"/>
    <mergeCell ref="C11:C14"/>
    <mergeCell ref="K12:K14"/>
    <mergeCell ref="M12:M14"/>
    <mergeCell ref="A11:A14"/>
    <mergeCell ref="B11:B14"/>
    <mergeCell ref="D11:D14"/>
    <mergeCell ref="A48:J48"/>
    <mergeCell ref="N1:O1"/>
    <mergeCell ref="N12:N14"/>
    <mergeCell ref="A2:O2"/>
    <mergeCell ref="F12:F14"/>
    <mergeCell ref="G12:G14"/>
    <mergeCell ref="H12:H14"/>
    <mergeCell ref="E11:J11"/>
    <mergeCell ref="O11:O14"/>
  </mergeCells>
  <pageMargins left="0.70866141732283472" right="0.70866141732283472" top="0.78740157480314965" bottom="0.42" header="0.31496062992125984" footer="0.31496062992125984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2</vt:i4>
      </vt:variant>
    </vt:vector>
  </HeadingPairs>
  <TitlesOfParts>
    <vt:vector size="3" baseType="lpstr">
      <vt:lpstr>LT</vt:lpstr>
      <vt:lpstr>LT!Drukas_apgabals</vt:lpstr>
      <vt:lpstr>LT!Drukāt_virsrakstus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2017-08-29T07:37:58Z</cp:lastPrinted>
  <dcterms:created xsi:type="dcterms:W3CDTF">2014-05-19T07:16:50Z</dcterms:created>
  <dcterms:modified xsi:type="dcterms:W3CDTF">2017-08-29T12:12:52Z</dcterms:modified>
</cp:coreProperties>
</file>